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<sst xmlns="http://schemas.openxmlformats.org/spreadsheetml/2006/main" count="229" uniqueCount="78">
  <si>
    <t>Київський обласний онкологічний диспансер (ЄДРПОУ: 05492261)</t>
  </si>
  <si>
    <t xml:space="preserve"> (наявність лікарських засобів та виробів медичного призначення станом на 08.10.2018)</t>
  </si>
  <si>
    <t>№</t>
  </si>
  <si>
    <t>Назва</t>
  </si>
  <si>
    <t>Форма випуску</t>
  </si>
  <si>
    <t>О.В.</t>
  </si>
  <si>
    <t>Кількість</t>
  </si>
  <si>
    <t>Категорія надходження</t>
  </si>
  <si>
    <t>Категорія розподілу</t>
  </si>
  <si>
    <t>Централізовані закупівлі (державний бюджет)</t>
  </si>
  <si>
    <t>Для загального використання</t>
  </si>
  <si>
    <t>Анастразол</t>
  </si>
  <si>
    <t>АНАСТРАЗОЛ-ВІСТА, табл., вкриті плівковою обол., по 1 мг, №28</t>
  </si>
  <si>
    <t>Вінкристин</t>
  </si>
  <si>
    <t>ВІНКРИСТИН-ТЕВА, р-н д/ін, 1 мг/мл по 1 мл у фл</t>
  </si>
  <si>
    <t>Лейпролелін</t>
  </si>
  <si>
    <t>ЕЛІГАРД 45 МГ, пор. для приг. р-ну для підшк. Ін по 45 мг</t>
  </si>
  <si>
    <t>Епірубіцин</t>
  </si>
  <si>
    <t>ЕПІСІНДАН, ліоф. Для р-ну д/інф по 10 мг, фл №1</t>
  </si>
  <si>
    <t>Мітоксантрон</t>
  </si>
  <si>
    <t>МІТОКСАНТРОН "ЕБЕВЕ" конц.,для р-ну д/інф., 2мг/мл по 10 мл (20мг) фл №1</t>
  </si>
  <si>
    <t>Метотрексат</t>
  </si>
  <si>
    <t>МЕТОТРЕКСАТ- ТЕВА, р-н д/ін 100 мг/мл по 10мл у фл №1</t>
  </si>
  <si>
    <t>МЕТОТРЕКСАТ- ТЕВА, р-н д/ін 10 мг/мл по 5мл у фл №1</t>
  </si>
  <si>
    <t>уп</t>
  </si>
  <si>
    <t>Екземестаан</t>
  </si>
  <si>
    <t>АРОМАЗИН, таблетки по 25 мг №30</t>
  </si>
  <si>
    <t>Бікатуламід</t>
  </si>
  <si>
    <t>ВІСТАМІД, табл. вкриті плівк. обол. по 50 мг, №30</t>
  </si>
  <si>
    <t>ВІСТАМІД, табл. вкриті плівк. обол. по150 мг, №30</t>
  </si>
  <si>
    <t>Іринотекан</t>
  </si>
  <si>
    <t>ІРИНОСИНДАН,концетрат для приг р-ну д/інф, 20 мг/мл по 5 мл фл №1</t>
  </si>
  <si>
    <t>ІРИНОСИНДАН,концетрат для приг р-ну д/інф, 20 мг/мл по 15 мл фл №1</t>
  </si>
  <si>
    <t>Вінорельбін</t>
  </si>
  <si>
    <t>ВІНОРЕЛЬБІН "ЕБЕВЕ", конц. Д/р-ну д/інф, 10 мг/мл по 5 мл (50мг) №1</t>
  </si>
  <si>
    <t>Філграстим</t>
  </si>
  <si>
    <t>ЗАРСІО, р-н д/ін або інф.  48 млн. ОД/0,5 мл по 0,5мл р-ну</t>
  </si>
  <si>
    <t>Топотекан</t>
  </si>
  <si>
    <t>ГІКАМТИН ліоф д/р-ну д/інф по 4мг у фл №1</t>
  </si>
  <si>
    <t>Дакарбазин</t>
  </si>
  <si>
    <t>ДАКАРБАЗИН МЕДАК, пор. для приг р-ну д/ін/інф по 200мг , №10</t>
  </si>
  <si>
    <t>Доксорубіцин</t>
  </si>
  <si>
    <t>ДОКСОРУБІЦИН "ЕБЕВЕ", конц. д/р-ну д/інф, 2 мг/мл по 50 мл (100мг) фл №1</t>
  </si>
  <si>
    <t>Трипторелін</t>
  </si>
  <si>
    <t>ДИФЕРЕЛІН, пор. по 11,25 мг та р-ник для сусп.</t>
  </si>
  <si>
    <t>Гозерелін</t>
  </si>
  <si>
    <t>ЗОЛАДЕКС, капс для підшк. в/в по 10,8 мг №1</t>
  </si>
  <si>
    <t>Циклофосфамід</t>
  </si>
  <si>
    <t>ЕНДОКСАН  200мг пор для р-ну д/ін по 200мг, фл №1</t>
  </si>
  <si>
    <t>ЕНДОКСАН  500мг пор для р-ну д/ін по 500мг, фл №1</t>
  </si>
  <si>
    <t>Етопозид</t>
  </si>
  <si>
    <t xml:space="preserve"> ЕТОПОЗИД-"ЕБЕВЕ", конц. д/р-ну д/інф, 20 мг/мл по 5мл (100мг) у фл №1</t>
  </si>
  <si>
    <t>ЕПІРУБІЦИН-ТЕВА,р-н д/ін/інф, 2 мг/мл по 25 мл у фл.</t>
  </si>
  <si>
    <t>ЕПІСІНДАН, ліоф. Для р-ну д/інф по 50 мг, фл №1</t>
  </si>
  <si>
    <t>Кальцію-фолінат</t>
  </si>
  <si>
    <t>КАЛЬЦІЮ ФОЛІНАТ-ВІСТА, р-н д/ін, 10мг/мл, по 5 мл р-н у фл №1</t>
  </si>
  <si>
    <t>Карбоплатин</t>
  </si>
  <si>
    <t>КАРБОПЛАТИН "ЕБЕВЕ" конц. для р-ну д/інф, 10 мг/мл, по 45мл (450мг)№</t>
  </si>
  <si>
    <t>Інтерферон</t>
  </si>
  <si>
    <t>ЛАФЕРОБІОН, ліоф. Для р-ну д/ін 3 000 000 МО фл №10</t>
  </si>
  <si>
    <t>Летрозол</t>
  </si>
  <si>
    <t>ЛЕТРОЗОЛ - ТЕВА, табл. Вкриті плівковою оболонкою по 2,5 мг №30</t>
  </si>
  <si>
    <t>Кислота зелендронова</t>
  </si>
  <si>
    <t>МЕТАКОС, конц. для р-ну д/інф., 4 мг/5 мл по 5 мл у фл№1</t>
  </si>
  <si>
    <t>МЕТОТРЕКСАТ- ТЕВА, р-н д/ін 25 мг/мл по 2 мл у фл №1</t>
  </si>
  <si>
    <t>Трастузумаб</t>
  </si>
  <si>
    <t>ТРАСТУМАБ, ліоф., для конц. для р-ну д/інф.по150 мг</t>
  </si>
  <si>
    <t>Месна</t>
  </si>
  <si>
    <t>УРОМІТОКСАН 400 МГ, розч. д/ін, 100 мг/ мл по 4 мл (400мг) в амп. №5</t>
  </si>
  <si>
    <t>Цисплатин</t>
  </si>
  <si>
    <t>ЦИСПЛАТИН "ЕБЕВЕ", конц. д/р-ну д/інф, 1 мг/мл по 100 мл (100мг) у фл №1</t>
  </si>
  <si>
    <t>ЦИСПЛАТИН "ЕБЕВЕ", конц. д/р-ну д/інф, 1 мг/мл по 50 мл (50мг) у фл №1</t>
  </si>
  <si>
    <t>Іфосфамід</t>
  </si>
  <si>
    <t>ХОЛОКСАН 1 г, пор для р-ну д/ін по 1 г у фл №1</t>
  </si>
  <si>
    <t>Флуороурацил</t>
  </si>
  <si>
    <t>5-ФТОРУРАЦИЛ "ЕБЕВЕ", конц. д/р-ну д/інф., 50 мг/мл по 10 мл(500мг) №1</t>
  </si>
  <si>
    <t>фл</t>
  </si>
  <si>
    <t>амп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</si>
</sst>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8"/>
      <color indexed="8"/>
      <name val="Arial Cyr"/>
      <family val="0"/>
    </font>
    <font>
      <sz val="8"/>
      <color indexed="10"/>
      <name val="Arial Cyr"/>
      <family val="0"/>
    </font>
    <font>
      <b/>
      <sz val="8"/>
      <color indexed="8"/>
      <name val="Arial Cyr"/>
      <family val="0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>
      <selection activeCell="A48" sqref="A48"/>
    </sheetView>
  </sheetViews>
  <sheetFormatPr defaultColWidth="9.140625" defaultRowHeight="15"/>
  <cols>
    <col min="1" max="1" width="5.00390625" style="0" customWidth="1"/>
    <col min="2" max="2" width="27.7109375" style="0" customWidth="1"/>
    <col min="3" max="3" width="28.8515625" style="0" customWidth="1"/>
    <col min="4" max="4" width="10.00390625" style="0" customWidth="1"/>
    <col min="5" max="5" width="12.421875" style="0" customWidth="1"/>
    <col min="6" max="7" width="40.00390625" style="0" customWidth="1"/>
  </cols>
  <sheetData>
    <row r="1" spans="1:7" ht="21">
      <c r="A1" s="5" t="s">
        <v>0</v>
      </c>
      <c r="B1" s="6"/>
      <c r="C1" s="6"/>
      <c r="D1" s="6"/>
      <c r="E1" s="6"/>
      <c r="F1" s="6"/>
      <c r="G1" s="6"/>
    </row>
    <row r="2" spans="1:7" ht="18.75">
      <c r="A2" s="7" t="s">
        <v>1</v>
      </c>
      <c r="B2" s="6"/>
      <c r="C2" s="6"/>
      <c r="D2" s="6"/>
      <c r="E2" s="6"/>
      <c r="F2" s="6"/>
      <c r="G2" s="6"/>
    </row>
    <row r="3" spans="1:7" ht="18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 ht="15.75">
      <c r="A4" s="2">
        <v>1</v>
      </c>
      <c r="B4" s="8" t="s">
        <v>11</v>
      </c>
      <c r="C4" s="9" t="s">
        <v>12</v>
      </c>
      <c r="D4" s="14" t="s">
        <v>24</v>
      </c>
      <c r="E4" s="15">
        <v>7</v>
      </c>
      <c r="F4" s="3" t="s">
        <v>9</v>
      </c>
      <c r="G4" s="4" t="s">
        <v>10</v>
      </c>
    </row>
    <row r="5" spans="1:7" ht="15.75">
      <c r="A5" s="2">
        <v>2</v>
      </c>
      <c r="B5" s="10" t="s">
        <v>13</v>
      </c>
      <c r="C5" s="11" t="s">
        <v>14</v>
      </c>
      <c r="D5" s="14" t="s">
        <v>24</v>
      </c>
      <c r="E5" s="16">
        <v>17</v>
      </c>
      <c r="F5" s="3" t="s">
        <v>9</v>
      </c>
      <c r="G5" s="4" t="s">
        <v>10</v>
      </c>
    </row>
    <row r="6" spans="1:7" ht="15.75">
      <c r="A6" s="2">
        <v>3</v>
      </c>
      <c r="B6" s="10" t="s">
        <v>15</v>
      </c>
      <c r="C6" s="11" t="s">
        <v>16</v>
      </c>
      <c r="D6" s="14" t="s">
        <v>24</v>
      </c>
      <c r="E6" s="15">
        <v>1</v>
      </c>
      <c r="F6" s="3" t="s">
        <v>9</v>
      </c>
      <c r="G6" s="4" t="s">
        <v>10</v>
      </c>
    </row>
    <row r="7" spans="1:7" ht="15.75">
      <c r="A7" s="2">
        <v>4</v>
      </c>
      <c r="B7" s="10" t="s">
        <v>17</v>
      </c>
      <c r="C7" s="12" t="s">
        <v>18</v>
      </c>
      <c r="D7" s="18" t="s">
        <v>24</v>
      </c>
      <c r="E7" s="15">
        <v>12</v>
      </c>
      <c r="F7" s="3" t="s">
        <v>9</v>
      </c>
      <c r="G7" s="4" t="s">
        <v>10</v>
      </c>
    </row>
    <row r="8" spans="1:7" ht="15.75">
      <c r="A8" s="2">
        <v>5</v>
      </c>
      <c r="B8" s="8" t="s">
        <v>19</v>
      </c>
      <c r="C8" s="13" t="s">
        <v>20</v>
      </c>
      <c r="D8" s="14" t="s">
        <v>24</v>
      </c>
      <c r="E8" s="15">
        <v>12</v>
      </c>
      <c r="F8" s="3" t="s">
        <v>9</v>
      </c>
      <c r="G8" s="4" t="s">
        <v>10</v>
      </c>
    </row>
    <row r="9" spans="1:7" ht="15.75">
      <c r="A9" s="2">
        <v>6</v>
      </c>
      <c r="B9" s="10" t="s">
        <v>21</v>
      </c>
      <c r="C9" s="11" t="s">
        <v>22</v>
      </c>
      <c r="D9" s="14" t="s">
        <v>24</v>
      </c>
      <c r="E9" s="16">
        <v>15</v>
      </c>
      <c r="F9" s="3" t="s">
        <v>9</v>
      </c>
      <c r="G9" s="4" t="s">
        <v>10</v>
      </c>
    </row>
    <row r="10" spans="1:7" ht="15.75">
      <c r="A10" s="2">
        <v>7</v>
      </c>
      <c r="B10" s="10" t="s">
        <v>21</v>
      </c>
      <c r="C10" s="11" t="s">
        <v>23</v>
      </c>
      <c r="D10" s="14" t="s">
        <v>24</v>
      </c>
      <c r="E10" s="16">
        <v>15</v>
      </c>
      <c r="F10" s="3" t="s">
        <v>9</v>
      </c>
      <c r="G10" s="4" t="s">
        <v>10</v>
      </c>
    </row>
    <row r="11" spans="1:7" ht="15.75">
      <c r="A11" s="2">
        <v>8</v>
      </c>
      <c r="B11" s="8" t="s">
        <v>11</v>
      </c>
      <c r="C11" s="19" t="s">
        <v>12</v>
      </c>
      <c r="D11" s="14" t="s">
        <v>24</v>
      </c>
      <c r="E11" s="16">
        <v>1000</v>
      </c>
      <c r="F11" s="3" t="s">
        <v>9</v>
      </c>
      <c r="G11" s="4" t="s">
        <v>10</v>
      </c>
    </row>
    <row r="12" spans="1:7" ht="15.75">
      <c r="A12" s="2">
        <v>9</v>
      </c>
      <c r="B12" s="8" t="s">
        <v>25</v>
      </c>
      <c r="C12" s="20" t="s">
        <v>26</v>
      </c>
      <c r="D12" s="14" t="s">
        <v>24</v>
      </c>
      <c r="E12" s="16">
        <f>910+16</f>
        <v>926</v>
      </c>
      <c r="F12" s="3" t="s">
        <v>9</v>
      </c>
      <c r="G12" s="4" t="s">
        <v>10</v>
      </c>
    </row>
    <row r="13" spans="1:7" ht="15.75">
      <c r="A13" s="2">
        <v>10</v>
      </c>
      <c r="B13" s="10" t="s">
        <v>13</v>
      </c>
      <c r="C13" s="11" t="s">
        <v>14</v>
      </c>
      <c r="D13" s="14" t="s">
        <v>24</v>
      </c>
      <c r="E13" s="16">
        <v>93</v>
      </c>
      <c r="F13" s="3" t="s">
        <v>9</v>
      </c>
      <c r="G13" s="4" t="s">
        <v>10</v>
      </c>
    </row>
    <row r="14" spans="1:7" ht="15.75">
      <c r="A14" s="2">
        <v>11</v>
      </c>
      <c r="B14" s="8" t="s">
        <v>27</v>
      </c>
      <c r="C14" s="20" t="s">
        <v>28</v>
      </c>
      <c r="D14" s="14" t="s">
        <v>24</v>
      </c>
      <c r="E14" s="16"/>
      <c r="F14" s="3" t="s">
        <v>9</v>
      </c>
      <c r="G14" s="4" t="s">
        <v>10</v>
      </c>
    </row>
    <row r="15" spans="1:7" ht="15.75">
      <c r="A15" s="2">
        <v>12</v>
      </c>
      <c r="B15" s="8" t="s">
        <v>27</v>
      </c>
      <c r="C15" s="20" t="s">
        <v>29</v>
      </c>
      <c r="D15" s="14" t="s">
        <v>24</v>
      </c>
      <c r="E15" s="16">
        <v>71</v>
      </c>
      <c r="F15" s="3" t="s">
        <v>9</v>
      </c>
      <c r="G15" s="4" t="s">
        <v>10</v>
      </c>
    </row>
    <row r="16" spans="1:7" ht="15.75">
      <c r="A16" s="2">
        <v>13</v>
      </c>
      <c r="B16" s="8" t="s">
        <v>30</v>
      </c>
      <c r="C16" s="21" t="s">
        <v>31</v>
      </c>
      <c r="D16" s="14" t="s">
        <v>24</v>
      </c>
      <c r="E16" s="16">
        <f>240+25+4</f>
        <v>269</v>
      </c>
      <c r="F16" s="3" t="s">
        <v>9</v>
      </c>
      <c r="G16" s="4" t="s">
        <v>10</v>
      </c>
    </row>
    <row r="17" spans="1:7" ht="15.75">
      <c r="A17" s="2">
        <v>14</v>
      </c>
      <c r="B17" s="8" t="s">
        <v>30</v>
      </c>
      <c r="C17" s="21" t="s">
        <v>32</v>
      </c>
      <c r="D17" s="14" t="s">
        <v>24</v>
      </c>
      <c r="E17" s="16">
        <f>28+15+16</f>
        <v>59</v>
      </c>
      <c r="F17" s="3" t="s">
        <v>9</v>
      </c>
      <c r="G17" s="4" t="s">
        <v>10</v>
      </c>
    </row>
    <row r="18" spans="1:7" ht="15.75">
      <c r="A18" s="2">
        <v>15</v>
      </c>
      <c r="B18" s="8" t="s">
        <v>30</v>
      </c>
      <c r="C18" s="21" t="s">
        <v>32</v>
      </c>
      <c r="D18" s="14" t="s">
        <v>24</v>
      </c>
      <c r="E18" s="16">
        <v>57</v>
      </c>
      <c r="F18" s="3" t="s">
        <v>9</v>
      </c>
      <c r="G18" s="4" t="s">
        <v>10</v>
      </c>
    </row>
    <row r="19" spans="1:7" ht="15.75">
      <c r="A19" s="2">
        <v>16</v>
      </c>
      <c r="B19" s="8" t="s">
        <v>33</v>
      </c>
      <c r="C19" s="19" t="s">
        <v>34</v>
      </c>
      <c r="D19" s="14" t="s">
        <v>76</v>
      </c>
      <c r="E19" s="16">
        <v>8</v>
      </c>
      <c r="F19" s="3" t="s">
        <v>9</v>
      </c>
      <c r="G19" s="4" t="s">
        <v>10</v>
      </c>
    </row>
    <row r="20" spans="1:7" ht="15.75">
      <c r="A20" s="2">
        <v>17</v>
      </c>
      <c r="B20" s="8" t="s">
        <v>35</v>
      </c>
      <c r="C20" s="19" t="s">
        <v>36</v>
      </c>
      <c r="D20" s="14" t="s">
        <v>24</v>
      </c>
      <c r="E20" s="16">
        <v>11</v>
      </c>
      <c r="F20" s="3" t="s">
        <v>9</v>
      </c>
      <c r="G20" s="4" t="s">
        <v>10</v>
      </c>
    </row>
    <row r="21" spans="1:7" ht="15.75">
      <c r="A21" s="2">
        <v>18</v>
      </c>
      <c r="B21" s="8" t="s">
        <v>37</v>
      </c>
      <c r="C21" s="10" t="s">
        <v>38</v>
      </c>
      <c r="D21" s="14" t="s">
        <v>76</v>
      </c>
      <c r="E21" s="16">
        <v>6</v>
      </c>
      <c r="F21" s="3" t="s">
        <v>9</v>
      </c>
      <c r="G21" s="4" t="s">
        <v>10</v>
      </c>
    </row>
    <row r="22" spans="1:7" ht="15.75">
      <c r="A22" s="2">
        <v>19</v>
      </c>
      <c r="B22" s="8" t="s">
        <v>37</v>
      </c>
      <c r="C22" s="10" t="s">
        <v>38</v>
      </c>
      <c r="D22" s="14" t="s">
        <v>76</v>
      </c>
      <c r="E22" s="16">
        <f>12+4</f>
        <v>16</v>
      </c>
      <c r="F22" s="3" t="s">
        <v>9</v>
      </c>
      <c r="G22" s="4" t="s">
        <v>10</v>
      </c>
    </row>
    <row r="23" spans="1:7" ht="15.75">
      <c r="A23" s="2">
        <v>20</v>
      </c>
      <c r="B23" s="10" t="s">
        <v>39</v>
      </c>
      <c r="C23" s="11" t="s">
        <v>40</v>
      </c>
      <c r="D23" s="14" t="s">
        <v>24</v>
      </c>
      <c r="E23" s="16">
        <f>4.6+6+16+4+1.2</f>
        <v>31.8</v>
      </c>
      <c r="F23" s="3" t="s">
        <v>9</v>
      </c>
      <c r="G23" s="4" t="s">
        <v>10</v>
      </c>
    </row>
    <row r="24" spans="1:7" ht="15.75">
      <c r="A24" s="2">
        <v>21</v>
      </c>
      <c r="B24" s="8" t="s">
        <v>41</v>
      </c>
      <c r="C24" s="11" t="s">
        <v>42</v>
      </c>
      <c r="D24" s="11" t="s">
        <v>24</v>
      </c>
      <c r="E24" s="16">
        <v>18</v>
      </c>
      <c r="F24" s="3" t="s">
        <v>9</v>
      </c>
      <c r="G24" s="4" t="s">
        <v>10</v>
      </c>
    </row>
    <row r="25" spans="1:7" ht="15.75">
      <c r="A25" s="2">
        <v>22</v>
      </c>
      <c r="B25" s="8" t="s">
        <v>43</v>
      </c>
      <c r="C25" s="10" t="s">
        <v>44</v>
      </c>
      <c r="D25" s="14" t="s">
        <v>24</v>
      </c>
      <c r="E25" s="24">
        <f>39+16</f>
        <v>55</v>
      </c>
      <c r="F25" s="3" t="s">
        <v>9</v>
      </c>
      <c r="G25" s="4" t="s">
        <v>10</v>
      </c>
    </row>
    <row r="26" spans="1:7" ht="15.75">
      <c r="A26" s="2">
        <v>23</v>
      </c>
      <c r="B26" s="11" t="s">
        <v>45</v>
      </c>
      <c r="C26" s="11" t="s">
        <v>46</v>
      </c>
      <c r="D26" s="14" t="s">
        <v>24</v>
      </c>
      <c r="E26" s="16">
        <v>255</v>
      </c>
      <c r="F26" s="3" t="s">
        <v>9</v>
      </c>
      <c r="G26" s="4" t="s">
        <v>10</v>
      </c>
    </row>
    <row r="27" spans="1:7" ht="15.75">
      <c r="A27" s="2">
        <v>24</v>
      </c>
      <c r="B27" s="10" t="s">
        <v>15</v>
      </c>
      <c r="C27" s="11" t="s">
        <v>16</v>
      </c>
      <c r="D27" s="14" t="s">
        <v>24</v>
      </c>
      <c r="E27" s="16">
        <v>73</v>
      </c>
      <c r="F27" s="3" t="s">
        <v>9</v>
      </c>
      <c r="G27" s="4" t="s">
        <v>10</v>
      </c>
    </row>
    <row r="28" spans="1:7" ht="15.75">
      <c r="A28" s="2">
        <v>25</v>
      </c>
      <c r="B28" s="11" t="s">
        <v>47</v>
      </c>
      <c r="C28" s="17" t="s">
        <v>48</v>
      </c>
      <c r="D28" s="14" t="s">
        <v>76</v>
      </c>
      <c r="E28" s="16">
        <v>90</v>
      </c>
      <c r="F28" s="3" t="s">
        <v>9</v>
      </c>
      <c r="G28" s="4" t="s">
        <v>10</v>
      </c>
    </row>
    <row r="29" spans="1:7" ht="15.75">
      <c r="A29" s="2">
        <v>26</v>
      </c>
      <c r="B29" s="10" t="s">
        <v>47</v>
      </c>
      <c r="C29" s="17" t="s">
        <v>49</v>
      </c>
      <c r="D29" s="14" t="s">
        <v>76</v>
      </c>
      <c r="E29" s="16">
        <f>1340+40+67+57</f>
        <v>1504</v>
      </c>
      <c r="F29" s="3" t="s">
        <v>9</v>
      </c>
      <c r="G29" s="4" t="s">
        <v>10</v>
      </c>
    </row>
    <row r="30" spans="1:7" ht="15.75">
      <c r="A30" s="2">
        <v>27</v>
      </c>
      <c r="B30" s="11" t="s">
        <v>50</v>
      </c>
      <c r="C30" s="11" t="s">
        <v>51</v>
      </c>
      <c r="D30" s="14" t="s">
        <v>76</v>
      </c>
      <c r="E30" s="16">
        <f>325+40+42</f>
        <v>407</v>
      </c>
      <c r="F30" s="3" t="s">
        <v>9</v>
      </c>
      <c r="G30" s="4" t="s">
        <v>10</v>
      </c>
    </row>
    <row r="31" spans="1:7" ht="15.75">
      <c r="A31" s="2">
        <v>28</v>
      </c>
      <c r="B31" s="10" t="s">
        <v>17</v>
      </c>
      <c r="C31" s="22" t="s">
        <v>52</v>
      </c>
      <c r="D31" s="14" t="s">
        <v>24</v>
      </c>
      <c r="E31" s="16">
        <v>4</v>
      </c>
      <c r="F31" s="3" t="s">
        <v>9</v>
      </c>
      <c r="G31" s="4" t="s">
        <v>10</v>
      </c>
    </row>
    <row r="32" spans="1:7" ht="15.75">
      <c r="A32" s="2">
        <v>29</v>
      </c>
      <c r="B32" s="10" t="s">
        <v>17</v>
      </c>
      <c r="C32" s="12" t="s">
        <v>18</v>
      </c>
      <c r="D32" s="11" t="s">
        <v>24</v>
      </c>
      <c r="E32" s="16">
        <v>200</v>
      </c>
      <c r="F32" s="3" t="s">
        <v>9</v>
      </c>
      <c r="G32" s="4" t="s">
        <v>10</v>
      </c>
    </row>
    <row r="33" spans="1:7" ht="15.75">
      <c r="A33" s="2">
        <v>30</v>
      </c>
      <c r="B33" s="10" t="s">
        <v>17</v>
      </c>
      <c r="C33" s="12" t="s">
        <v>53</v>
      </c>
      <c r="D33" s="11" t="s">
        <v>24</v>
      </c>
      <c r="E33" s="16">
        <v>45</v>
      </c>
      <c r="F33" s="3" t="s">
        <v>9</v>
      </c>
      <c r="G33" s="4" t="s">
        <v>10</v>
      </c>
    </row>
    <row r="34" spans="1:7" ht="15.75">
      <c r="A34" s="2">
        <v>31</v>
      </c>
      <c r="B34" s="11" t="s">
        <v>54</v>
      </c>
      <c r="C34" s="10" t="s">
        <v>55</v>
      </c>
      <c r="D34" s="14" t="s">
        <v>24</v>
      </c>
      <c r="E34" s="16">
        <f>58+14</f>
        <v>72</v>
      </c>
      <c r="F34" s="3" t="s">
        <v>9</v>
      </c>
      <c r="G34" s="4" t="s">
        <v>10</v>
      </c>
    </row>
    <row r="35" spans="1:7" ht="15.75">
      <c r="A35" s="2">
        <v>32</v>
      </c>
      <c r="B35" s="11" t="s">
        <v>56</v>
      </c>
      <c r="C35" s="11" t="s">
        <v>57</v>
      </c>
      <c r="D35" s="14" t="s">
        <v>24</v>
      </c>
      <c r="E35" s="16">
        <v>2</v>
      </c>
      <c r="F35" s="3" t="s">
        <v>9</v>
      </c>
      <c r="G35" s="4" t="s">
        <v>10</v>
      </c>
    </row>
    <row r="36" spans="1:7" ht="15.75">
      <c r="A36" s="25">
        <v>33</v>
      </c>
      <c r="B36" s="10" t="s">
        <v>58</v>
      </c>
      <c r="C36" s="11" t="s">
        <v>59</v>
      </c>
      <c r="D36" s="14" t="s">
        <v>76</v>
      </c>
      <c r="E36" s="24">
        <v>20</v>
      </c>
      <c r="F36" s="3" t="s">
        <v>9</v>
      </c>
      <c r="G36" s="4" t="s">
        <v>10</v>
      </c>
    </row>
    <row r="37" spans="1:7" ht="15.75">
      <c r="A37" s="26">
        <v>34</v>
      </c>
      <c r="B37" s="8" t="s">
        <v>60</v>
      </c>
      <c r="C37" s="19" t="s">
        <v>61</v>
      </c>
      <c r="D37" s="14" t="s">
        <v>24</v>
      </c>
      <c r="E37" s="16">
        <f>324+18</f>
        <v>342</v>
      </c>
      <c r="F37" s="3" t="s">
        <v>9</v>
      </c>
      <c r="G37" s="4" t="s">
        <v>10</v>
      </c>
    </row>
    <row r="38" spans="1:7" ht="15.75">
      <c r="A38" s="26">
        <v>35</v>
      </c>
      <c r="B38" s="8" t="s">
        <v>19</v>
      </c>
      <c r="C38" s="13" t="s">
        <v>20</v>
      </c>
      <c r="D38" s="17" t="s">
        <v>24</v>
      </c>
      <c r="E38" s="16">
        <f>66+27</f>
        <v>93</v>
      </c>
      <c r="F38" s="3" t="s">
        <v>9</v>
      </c>
      <c r="G38" s="4" t="s">
        <v>10</v>
      </c>
    </row>
    <row r="39" spans="1:7" ht="15.75">
      <c r="A39" s="26">
        <v>36</v>
      </c>
      <c r="B39" s="10" t="s">
        <v>62</v>
      </c>
      <c r="C39" s="11" t="s">
        <v>63</v>
      </c>
      <c r="D39" s="14" t="s">
        <v>76</v>
      </c>
      <c r="E39" s="16">
        <f>48+18+4+2</f>
        <v>72</v>
      </c>
      <c r="F39" s="3" t="s">
        <v>9</v>
      </c>
      <c r="G39" s="4" t="s">
        <v>10</v>
      </c>
    </row>
    <row r="40" spans="1:7" ht="15.75">
      <c r="A40" s="26">
        <v>37</v>
      </c>
      <c r="B40" s="10" t="s">
        <v>21</v>
      </c>
      <c r="C40" s="11" t="s">
        <v>22</v>
      </c>
      <c r="D40" s="14" t="s">
        <v>24</v>
      </c>
      <c r="E40" s="16">
        <v>80</v>
      </c>
      <c r="F40" s="3" t="s">
        <v>9</v>
      </c>
      <c r="G40" s="4" t="s">
        <v>10</v>
      </c>
    </row>
    <row r="41" spans="1:7" ht="15.75">
      <c r="A41" s="26">
        <v>38</v>
      </c>
      <c r="B41" s="10" t="s">
        <v>21</v>
      </c>
      <c r="C41" s="22" t="s">
        <v>64</v>
      </c>
      <c r="D41" s="14" t="s">
        <v>24</v>
      </c>
      <c r="E41" s="16">
        <f>95+48+8+2</f>
        <v>153</v>
      </c>
      <c r="F41" s="3" t="s">
        <v>9</v>
      </c>
      <c r="G41" s="4" t="s">
        <v>10</v>
      </c>
    </row>
    <row r="42" spans="1:7" ht="15.75">
      <c r="A42" s="26">
        <v>39</v>
      </c>
      <c r="B42" s="8" t="s">
        <v>65</v>
      </c>
      <c r="C42" s="20" t="s">
        <v>66</v>
      </c>
      <c r="D42" s="14" t="s">
        <v>24</v>
      </c>
      <c r="E42" s="16">
        <f>6+270+12+20</f>
        <v>308</v>
      </c>
      <c r="F42" s="3" t="s">
        <v>9</v>
      </c>
      <c r="G42" s="4" t="s">
        <v>10</v>
      </c>
    </row>
    <row r="43" spans="1:7" ht="15.75">
      <c r="A43" s="26">
        <v>40</v>
      </c>
      <c r="B43" s="8" t="s">
        <v>67</v>
      </c>
      <c r="C43" s="13" t="s">
        <v>68</v>
      </c>
      <c r="D43" s="14" t="s">
        <v>77</v>
      </c>
      <c r="E43" s="16">
        <f>150+21</f>
        <v>171</v>
      </c>
      <c r="F43" s="3" t="s">
        <v>9</v>
      </c>
      <c r="G43" s="4" t="s">
        <v>10</v>
      </c>
    </row>
    <row r="44" spans="1:7" ht="15.75">
      <c r="A44" s="26">
        <v>41</v>
      </c>
      <c r="B44" s="10" t="s">
        <v>69</v>
      </c>
      <c r="C44" s="19" t="s">
        <v>70</v>
      </c>
      <c r="D44" s="14" t="s">
        <v>24</v>
      </c>
      <c r="E44" s="16">
        <f>19+10+28+21+10</f>
        <v>88</v>
      </c>
      <c r="F44" s="3" t="s">
        <v>9</v>
      </c>
      <c r="G44" s="4" t="s">
        <v>10</v>
      </c>
    </row>
    <row r="45" spans="1:7" ht="15.75">
      <c r="A45" s="26">
        <v>42</v>
      </c>
      <c r="B45" s="23" t="s">
        <v>69</v>
      </c>
      <c r="C45" s="19" t="s">
        <v>71</v>
      </c>
      <c r="D45" s="14" t="s">
        <v>24</v>
      </c>
      <c r="E45" s="16">
        <f>251+13+7+22+10</f>
        <v>303</v>
      </c>
      <c r="F45" s="3" t="s">
        <v>9</v>
      </c>
      <c r="G45" s="4" t="s">
        <v>10</v>
      </c>
    </row>
    <row r="46" spans="1:7" ht="15.75">
      <c r="A46" s="26">
        <v>43</v>
      </c>
      <c r="B46" s="10" t="s">
        <v>72</v>
      </c>
      <c r="C46" s="17" t="s">
        <v>73</v>
      </c>
      <c r="D46" s="14" t="s">
        <v>76</v>
      </c>
      <c r="E46" s="16">
        <f>41+59</f>
        <v>100</v>
      </c>
      <c r="F46" s="3" t="s">
        <v>9</v>
      </c>
      <c r="G46" s="4" t="s">
        <v>10</v>
      </c>
    </row>
    <row r="47" spans="1:7" ht="15.75">
      <c r="A47" s="26">
        <v>44</v>
      </c>
      <c r="B47" s="8" t="s">
        <v>74</v>
      </c>
      <c r="C47" s="19" t="s">
        <v>75</v>
      </c>
      <c r="D47" s="14" t="s">
        <v>76</v>
      </c>
      <c r="E47" s="16">
        <f>510+62+68+13+2</f>
        <v>655</v>
      </c>
      <c r="F47" s="3" t="s">
        <v>9</v>
      </c>
      <c r="G47" s="4" t="s">
        <v>10</v>
      </c>
    </row>
    <row r="48" ht="15">
      <c r="A48" s="26"/>
    </row>
    <row r="49" ht="15">
      <c r="A49" s="26"/>
    </row>
    <row r="50" ht="15">
      <c r="A50" s="26"/>
    </row>
    <row r="51" ht="15">
      <c r="A51" s="26"/>
    </row>
    <row r="52" ht="15">
      <c r="A52" s="26"/>
    </row>
    <row r="53" ht="15">
      <c r="A53" s="26"/>
    </row>
    <row r="54" ht="15">
      <c r="A54" s="26"/>
    </row>
    <row r="55" ht="15">
      <c r="A55" s="26"/>
    </row>
    <row r="56" ht="15">
      <c r="A56" s="26"/>
    </row>
    <row r="57" ht="15">
      <c r="A57" s="26"/>
    </row>
    <row r="58" ht="15">
      <c r="A58" s="26"/>
    </row>
    <row r="59" ht="15">
      <c r="A59" s="26"/>
    </row>
    <row r="60" ht="15">
      <c r="A60" s="26"/>
    </row>
    <row r="61" ht="15">
      <c r="A61" s="26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KOMP</cp:lastModifiedBy>
  <dcterms:created xsi:type="dcterms:W3CDTF">2018-10-08T11:19:34Z</dcterms:created>
  <dcterms:modified xsi:type="dcterms:W3CDTF">2018-10-08T08:25:54Z</dcterms:modified>
  <cp:category/>
  <cp:version/>
  <cp:contentType/>
  <cp:contentStatus/>
</cp:coreProperties>
</file>